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\Desktop\"/>
    </mc:Choice>
  </mc:AlternateContent>
  <xr:revisionPtr revIDLastSave="0" documentId="8_{C2353D57-DF36-4B13-BC78-804736958C8C}" xr6:coauthVersionLast="40" xr6:coauthVersionMax="40" xr10:uidLastSave="{00000000-0000-0000-0000-000000000000}"/>
  <bookViews>
    <workbookView xWindow="0" yWindow="0" windowWidth="17256" windowHeight="5280" xr2:uid="{3B485A90-3E05-4FFE-8D94-24FFFBA91C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H15" i="1"/>
  <c r="I14" i="1"/>
  <c r="H14" i="1"/>
  <c r="B26" i="1"/>
  <c r="C11" i="1"/>
  <c r="F11" i="1" s="1"/>
  <c r="F13" i="1"/>
  <c r="C12" i="1"/>
  <c r="D12" i="1" s="1"/>
  <c r="C13" i="1"/>
  <c r="G13" i="1" s="1"/>
  <c r="C10" i="1"/>
  <c r="I10" i="1" l="1"/>
  <c r="E13" i="1"/>
  <c r="D10" i="1"/>
  <c r="G12" i="1"/>
  <c r="E10" i="1"/>
  <c r="F12" i="1"/>
  <c r="F10" i="1"/>
  <c r="E12" i="1"/>
  <c r="H12" i="1" s="1"/>
  <c r="D13" i="1"/>
  <c r="G10" i="1"/>
  <c r="D11" i="1"/>
  <c r="E11" i="1"/>
  <c r="G11" i="1"/>
  <c r="I12" i="1"/>
  <c r="H11" i="1" l="1"/>
  <c r="H10" i="1"/>
  <c r="H13" i="1"/>
  <c r="I13" i="1"/>
  <c r="I11" i="1"/>
</calcChain>
</file>

<file path=xl/sharedStrings.xml><?xml version="1.0" encoding="utf-8"?>
<sst xmlns="http://schemas.openxmlformats.org/spreadsheetml/2006/main" count="135" uniqueCount="27">
  <si>
    <t>Remove</t>
  </si>
  <si>
    <t>cy</t>
  </si>
  <si>
    <t>Project site</t>
  </si>
  <si>
    <t>By Lower Coos Bay</t>
  </si>
  <si>
    <t>Site</t>
  </si>
  <si>
    <t>Site 1 and 2</t>
  </si>
  <si>
    <t>D2</t>
  </si>
  <si>
    <t>D3</t>
  </si>
  <si>
    <t>D4</t>
  </si>
  <si>
    <t>kg of CO2/m3</t>
  </si>
  <si>
    <t xml:space="preserve">D1 </t>
  </si>
  <si>
    <t>D1- Trailling Hydraulic Grab Hopper Dredger</t>
  </si>
  <si>
    <t>D2 - Sea Going Hopper Suction Dredger</t>
  </si>
  <si>
    <t>D3 - Trailing Bucket Whell Dredger</t>
  </si>
  <si>
    <t>D3 - Dustpan Dredger</t>
  </si>
  <si>
    <t xml:space="preserve">These emissions include the carbon emission from the towing area, fix position, operations (dropping equipment, dredging, rising, moving and returning equipment), shiping, elecrticity, and discharging material </t>
  </si>
  <si>
    <t>m3</t>
  </si>
  <si>
    <t>Range</t>
  </si>
  <si>
    <t>2.311 g of CO2 per mile (EPA, 2008)</t>
  </si>
  <si>
    <t xml:space="preserve">570,000 trucks go 8 miles round-trip </t>
  </si>
  <si>
    <t>4 miles each way</t>
  </si>
  <si>
    <t>K og CO2</t>
  </si>
  <si>
    <t>From 44,737 MT to 375,541 MT of CO2 would be emitted by dredging</t>
  </si>
  <si>
    <t>About 10.5 MT of CO2 would be emitted by trucking the material to APCO Sites</t>
  </si>
  <si>
    <t>Shuangjian, J., Xiaolei, C. and Qunle, D., 2011. Carbon emission of dredged marine sediment. In Electronics, Communications and Control (ICECC), 2011 International Conference on (pp. 3604-3607). IEEE.</t>
  </si>
  <si>
    <t>MT of CO2</t>
  </si>
  <si>
    <t>Total Kg of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</si>
</sst>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22222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5" xfId="0" applyFont="1" applyFill="1" applyBorder="1"/>
    <xf numFmtId="0" fontId="2" fillId="0" borderId="6" xfId="0" applyFont="1" applyFill="1" applyBorder="1"/>
    <xf numFmtId="0" fontId="2" fillId="0" borderId="0" xfId="0" applyFont="1" applyFill="1"/>
    <xf numFmtId="0" fontId="2" fillId="0" borderId="0" xfId="0" applyFont="1"/>
    <xf numFmtId="0" fontId="2" fillId="0" borderId="8" xfId="0" applyFont="1" applyFill="1" applyBorder="1"/>
    <xf numFmtId="0" fontId="2" fillId="0" borderId="0" xfId="0" applyFont="1" applyFill="1" applyBorder="1"/>
    <xf numFmtId="0" fontId="3" fillId="0" borderId="10" xfId="0" applyFont="1" applyFill="1" applyBorder="1" applyAlignment="1"/>
    <xf numFmtId="0" fontId="3" fillId="0" borderId="11" xfId="0" applyFont="1" applyFill="1" applyBorder="1" applyAlignment="1"/>
    <xf numFmtId="165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2" fillId="0" borderId="0" xfId="1" applyNumberFormat="1" applyFont="1"/>
    <xf numFmtId="165" fontId="2" fillId="0" borderId="2" xfId="1" applyNumberFormat="1" applyFont="1" applyBorder="1"/>
    <xf numFmtId="165" fontId="2" fillId="0" borderId="1" xfId="0" applyNumberFormat="1" applyFont="1" applyBorder="1"/>
    <xf numFmtId="4" fontId="2" fillId="0" borderId="0" xfId="0" applyNumberFormat="1" applyFont="1"/>
    <xf numFmtId="165" fontId="2" fillId="0" borderId="0" xfId="0" applyNumberFormat="1" applyFont="1"/>
    <xf numFmtId="165" fontId="2" fillId="2" borderId="0" xfId="0" applyNumberFormat="1" applyFont="1" applyFill="1" applyBorder="1"/>
    <xf numFmtId="0" fontId="3" fillId="0" borderId="0" xfId="0" applyFont="1" applyFill="1" applyBorder="1" applyAlignment="1"/>
    <xf numFmtId="0" fontId="3" fillId="0" borderId="0" xfId="0" applyFont="1" applyAlignme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43" fontId="2" fillId="0" borderId="0" xfId="1" applyFont="1" applyFill="1" applyBorder="1"/>
    <xf numFmtId="11" fontId="2" fillId="0" borderId="0" xfId="0" applyNumberFormat="1" applyFont="1" applyFill="1" applyBorder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43" fontId="2" fillId="2" borderId="8" xfId="1" applyFont="1" applyFill="1" applyBorder="1"/>
    <xf numFmtId="0" fontId="2" fillId="2" borderId="0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2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80791-102C-46C1-A788-889DA66555A3}">
  <dimension ref="A1:N27"/>
  <sheetViews>
    <sheetView tabSelected="1" topLeftCell="A5" zoomScale="85" zoomScaleNormal="85" workbookViewId="0">
      <selection activeCell="D15" sqref="D15"/>
    </sheetView>
  </sheetViews>
  <sheetFormatPr defaultColWidth="15.6640625" defaultRowHeight="15.6" x14ac:dyDescent="0.3"/>
  <cols>
    <col min="1" max="3" width="15.6640625" style="4"/>
    <col min="4" max="9" width="17.88671875" style="4" customWidth="1"/>
    <col min="10" max="16384" width="15.6640625" style="4"/>
  </cols>
  <sheetData>
    <row r="1" spans="1:10" x14ac:dyDescent="0.3">
      <c r="A1" s="1" t="s">
        <v>22</v>
      </c>
      <c r="B1" s="2"/>
      <c r="C1" s="3"/>
      <c r="D1" s="3"/>
      <c r="E1" s="3"/>
      <c r="F1" s="3"/>
      <c r="G1" s="3"/>
      <c r="H1" s="3"/>
      <c r="I1" s="3"/>
    </row>
    <row r="2" spans="1:10" x14ac:dyDescent="0.3">
      <c r="A2" s="5" t="s">
        <v>23</v>
      </c>
      <c r="B2" s="6"/>
      <c r="C2" s="3"/>
      <c r="D2" s="3"/>
      <c r="E2" s="3"/>
      <c r="F2" s="3"/>
      <c r="G2" s="3"/>
      <c r="H2" s="3"/>
      <c r="I2" s="3"/>
    </row>
    <row r="3" spans="1:10" ht="16.2" thickBot="1" x14ac:dyDescent="0.35">
      <c r="A3" s="7" t="s">
        <v>24</v>
      </c>
      <c r="B3" s="8"/>
      <c r="C3" s="3"/>
      <c r="D3" s="3"/>
      <c r="E3" s="3"/>
      <c r="F3" s="3"/>
      <c r="G3" s="3"/>
      <c r="H3" s="3"/>
      <c r="I3" s="3"/>
    </row>
    <row r="6" spans="1:10" x14ac:dyDescent="0.3">
      <c r="A6" s="4" t="s">
        <v>15</v>
      </c>
    </row>
    <row r="7" spans="1:10" ht="20.399999999999999" customHeight="1" x14ac:dyDescent="0.3">
      <c r="B7" s="4" t="s">
        <v>0</v>
      </c>
      <c r="D7" s="4" t="s">
        <v>10</v>
      </c>
      <c r="E7" s="4" t="s">
        <v>6</v>
      </c>
      <c r="F7" s="4" t="s">
        <v>7</v>
      </c>
      <c r="G7" s="4" t="s">
        <v>8</v>
      </c>
    </row>
    <row r="8" spans="1:10" x14ac:dyDescent="0.3">
      <c r="A8" s="4" t="s">
        <v>4</v>
      </c>
      <c r="B8" s="4" t="s">
        <v>1</v>
      </c>
      <c r="C8" s="4" t="s">
        <v>16</v>
      </c>
      <c r="D8" s="9">
        <v>1950.34</v>
      </c>
      <c r="E8" s="9">
        <v>16372</v>
      </c>
      <c r="F8" s="9">
        <v>4003.7</v>
      </c>
      <c r="G8" s="9">
        <v>2214.1</v>
      </c>
      <c r="H8" s="10" t="s">
        <v>17</v>
      </c>
      <c r="I8" s="10"/>
    </row>
    <row r="9" spans="1:10" x14ac:dyDescent="0.3">
      <c r="B9" s="4">
        <v>1</v>
      </c>
      <c r="C9" s="4">
        <v>0.76459999999999995</v>
      </c>
      <c r="D9" s="11" t="s">
        <v>9</v>
      </c>
      <c r="E9" s="12"/>
      <c r="F9" s="12"/>
      <c r="G9" s="13"/>
      <c r="H9" s="11" t="s">
        <v>26</v>
      </c>
      <c r="I9" s="13"/>
    </row>
    <row r="10" spans="1:10" x14ac:dyDescent="0.3">
      <c r="A10" s="4" t="s">
        <v>3</v>
      </c>
      <c r="B10" s="14">
        <v>5700000</v>
      </c>
      <c r="C10" s="14">
        <f>+B10*0.7646</f>
        <v>4358220</v>
      </c>
      <c r="D10" s="9">
        <f>+C10*$D$8</f>
        <v>8500010794.7999992</v>
      </c>
      <c r="E10" s="9">
        <f>+C10*$E$8</f>
        <v>71352777840</v>
      </c>
      <c r="F10" s="9">
        <f>+C10*$F$8</f>
        <v>17449005414</v>
      </c>
      <c r="G10" s="15">
        <f>+C10*$G$8</f>
        <v>9649534902</v>
      </c>
      <c r="H10" s="16">
        <f>MIN(D10:G10)</f>
        <v>8500010794.7999992</v>
      </c>
      <c r="I10" s="16">
        <f>MAX(B10:G10)</f>
        <v>71352777840</v>
      </c>
    </row>
    <row r="11" spans="1:10" x14ac:dyDescent="0.3">
      <c r="B11" s="14">
        <v>5400000</v>
      </c>
      <c r="C11" s="14">
        <f>+B11*0.7646</f>
        <v>4128839.9999999995</v>
      </c>
      <c r="D11" s="9">
        <f>+C11*$D$8</f>
        <v>8052641805.5999985</v>
      </c>
      <c r="E11" s="9">
        <f>+C11*$E$8</f>
        <v>67597368479.999992</v>
      </c>
      <c r="F11" s="9">
        <f>+C11*$F$8</f>
        <v>16530636707.999998</v>
      </c>
      <c r="G11" s="15">
        <f>+C11*$G$8</f>
        <v>9141664643.9999981</v>
      </c>
      <c r="H11" s="16">
        <f>MIN(D11:G11)</f>
        <v>8052641805.5999985</v>
      </c>
      <c r="I11" s="16">
        <f>MAX(B11:G11)</f>
        <v>67597368479.999992</v>
      </c>
      <c r="J11" s="17"/>
    </row>
    <row r="12" spans="1:10" x14ac:dyDescent="0.3">
      <c r="A12" s="4" t="s">
        <v>2</v>
      </c>
      <c r="B12" s="14">
        <v>30000</v>
      </c>
      <c r="C12" s="14">
        <f t="shared" ref="C12:C13" si="0">+B12*0.7646</f>
        <v>22938</v>
      </c>
      <c r="D12" s="9">
        <f t="shared" ref="D12:D13" si="1">+C12*$D$8</f>
        <v>44736898.920000002</v>
      </c>
      <c r="E12" s="9">
        <f t="shared" ref="E12:E13" si="2">+C12*$E$8</f>
        <v>375540936</v>
      </c>
      <c r="F12" s="9">
        <f t="shared" ref="F12:F13" si="3">+C12*$F$8</f>
        <v>91836870.599999994</v>
      </c>
      <c r="G12" s="15">
        <f t="shared" ref="G12:G13" si="4">+C12*$G$8</f>
        <v>50787025.799999997</v>
      </c>
      <c r="H12" s="16">
        <f t="shared" ref="H12:H13" si="5">MIN(D12:G12)</f>
        <v>44736898.920000002</v>
      </c>
      <c r="I12" s="16">
        <f t="shared" ref="I12:I13" si="6">MAX(B12:G12)</f>
        <v>375540936</v>
      </c>
    </row>
    <row r="13" spans="1:10" x14ac:dyDescent="0.3">
      <c r="A13" s="4" t="s">
        <v>5</v>
      </c>
      <c r="B13" s="14">
        <v>580000</v>
      </c>
      <c r="C13" s="14">
        <f t="shared" si="0"/>
        <v>443467.99999999994</v>
      </c>
      <c r="D13" s="9">
        <f t="shared" si="1"/>
        <v>864913379.11999989</v>
      </c>
      <c r="E13" s="9">
        <f t="shared" si="2"/>
        <v>7260458095.999999</v>
      </c>
      <c r="F13" s="9">
        <f t="shared" si="3"/>
        <v>1775512831.5999997</v>
      </c>
      <c r="G13" s="15">
        <f t="shared" si="4"/>
        <v>981882498.79999983</v>
      </c>
      <c r="H13" s="16">
        <f t="shared" si="5"/>
        <v>864913379.11999989</v>
      </c>
      <c r="I13" s="16">
        <f t="shared" si="6"/>
        <v>7260458095.999999</v>
      </c>
    </row>
    <row r="14" spans="1:10" x14ac:dyDescent="0.3">
      <c r="B14" s="14"/>
      <c r="C14" s="14"/>
      <c r="H14" s="18">
        <f>MIN(H10:I13)</f>
        <v>44736898.920000002</v>
      </c>
      <c r="I14" s="18">
        <f>MIN(I10:I13)</f>
        <v>375540936</v>
      </c>
    </row>
    <row r="15" spans="1:10" x14ac:dyDescent="0.3">
      <c r="B15" s="14"/>
      <c r="H15" s="19">
        <f>+H14/1000</f>
        <v>44736.89892</v>
      </c>
      <c r="I15" s="19">
        <f>+I14/1000</f>
        <v>375540.93599999999</v>
      </c>
      <c r="J15" s="35" t="s">
        <v>25</v>
      </c>
    </row>
    <row r="16" spans="1:10" x14ac:dyDescent="0.3">
      <c r="B16" s="14"/>
    </row>
    <row r="17" spans="1:14" x14ac:dyDescent="0.3">
      <c r="A17" s="4" t="s">
        <v>11</v>
      </c>
      <c r="B17" s="14"/>
    </row>
    <row r="18" spans="1:14" x14ac:dyDescent="0.3">
      <c r="A18" s="4" t="s">
        <v>12</v>
      </c>
      <c r="B18" s="14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4" t="s">
        <v>14</v>
      </c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4" t="s">
        <v>13</v>
      </c>
      <c r="F20" s="20"/>
      <c r="G20" s="20"/>
      <c r="H20" s="20"/>
      <c r="I20" s="6"/>
      <c r="J20" s="6"/>
      <c r="K20" s="6"/>
      <c r="L20" s="6"/>
      <c r="M20" s="6"/>
      <c r="N20" s="6"/>
    </row>
    <row r="21" spans="1:14" x14ac:dyDescent="0.3">
      <c r="D21" s="21"/>
      <c r="E21" s="21"/>
      <c r="F21" s="20"/>
      <c r="G21" s="20"/>
      <c r="H21" s="20"/>
      <c r="I21" s="6"/>
      <c r="J21" s="6"/>
      <c r="K21" s="6"/>
      <c r="L21" s="6"/>
      <c r="M21" s="6"/>
      <c r="N21" s="6"/>
    </row>
    <row r="22" spans="1:14" ht="16.2" thickBot="1" x14ac:dyDescent="0.35"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B23" s="22" t="s">
        <v>19</v>
      </c>
      <c r="C23" s="23"/>
      <c r="D23" s="24"/>
      <c r="F23" s="25"/>
      <c r="G23" s="26"/>
      <c r="H23" s="6"/>
      <c r="I23" s="6"/>
      <c r="J23" s="6"/>
      <c r="K23" s="6"/>
      <c r="L23" s="6"/>
      <c r="M23" s="6"/>
      <c r="N23" s="6"/>
    </row>
    <row r="24" spans="1:14" x14ac:dyDescent="0.3">
      <c r="B24" s="27" t="s">
        <v>20</v>
      </c>
      <c r="C24" s="28"/>
      <c r="D24" s="29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B25" s="27" t="s">
        <v>18</v>
      </c>
      <c r="C25" s="28"/>
      <c r="D25" s="29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B26" s="30">
        <f>(570000*8*2.311)/1000</f>
        <v>10538.16</v>
      </c>
      <c r="C26" s="31" t="s">
        <v>21</v>
      </c>
      <c r="D26" s="29"/>
      <c r="F26" s="6"/>
      <c r="G26" s="6"/>
      <c r="H26" s="6"/>
      <c r="I26" s="6"/>
      <c r="J26" s="6"/>
      <c r="K26" s="6"/>
      <c r="L26" s="6"/>
      <c r="M26" s="6"/>
      <c r="N26" s="6"/>
    </row>
    <row r="27" spans="1:14" ht="16.2" thickBot="1" x14ac:dyDescent="0.35">
      <c r="B27" s="32"/>
      <c r="C27" s="33"/>
      <c r="D27" s="34"/>
    </row>
  </sheetData>
  <mergeCells count="3">
    <mergeCell ref="H8:I8"/>
    <mergeCell ref="D9:G9"/>
    <mergeCell ref="H9:I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</dc:creator>
  <cp:lastModifiedBy>Karol</cp:lastModifiedBy>
  <dcterms:created xsi:type="dcterms:W3CDTF">2019-01-18T02:30:51Z</dcterms:created>
  <dcterms:modified xsi:type="dcterms:W3CDTF">2019-01-18T03:23:37Z</dcterms:modified>
</cp:coreProperties>
</file>